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24226"/>
  <mc:AlternateContent xmlns:mc="http://schemas.openxmlformats.org/markup-compatibility/2006">
    <mc:Choice Requires="x15">
      <x15ac:absPath xmlns:x15ac="http://schemas.microsoft.com/office/spreadsheetml/2010/11/ac" url="D:\working\waccache\LN2PEPF0000BD61\EXCELCNV\1aff06b5-f7a9-45de-9d8f-f093ba6259ac\"/>
    </mc:Choice>
  </mc:AlternateContent>
  <xr:revisionPtr revIDLastSave="0" documentId="8_{2A9464AB-2504-4CDD-AD92-F679D67CDE42}" xr6:coauthVersionLast="47" xr6:coauthVersionMax="47" xr10:uidLastSave="{00000000-0000-0000-0000-000000000000}"/>
  <workbookProtection workbookPassword="F406" lockStructure="1"/>
  <bookViews>
    <workbookView xWindow="-60" yWindow="-60" windowWidth="15480" windowHeight="11640" xr2:uid="{52EDDE8F-C0B1-4D20-9E09-0DFC650D9E8A}"/>
  </bookViews>
  <sheets>
    <sheet name="Completion date calculator" sheetId="1" r:id="rId1"/>
    <sheet name="Rules" sheetId="2" state="hidden" r:id="rId2"/>
  </sheets>
  <definedNames>
    <definedName name="_xlnm.Print_Area" localSheetId="0">'Completion date calculator'!$A$1:$M$51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J21" i="1"/>
  <c r="J22" i="1"/>
  <c r="J23" i="1"/>
  <c r="J24" i="1"/>
  <c r="J25" i="1"/>
  <c r="J26" i="1"/>
  <c r="J27" i="1"/>
  <c r="J28" i="1"/>
  <c r="J29" i="1"/>
  <c r="A41" i="1"/>
  <c r="N37" i="1"/>
  <c r="M37" i="1"/>
  <c r="L37" i="1"/>
  <c r="O52" i="1"/>
  <c r="Q52" i="1"/>
  <c r="L52" i="1"/>
  <c r="M52" i="1"/>
  <c r="L53" i="1"/>
  <c r="N53" i="1"/>
  <c r="M53" i="1"/>
  <c r="N18" i="1"/>
  <c r="N19" i="1"/>
  <c r="N20" i="1"/>
  <c r="N21" i="1"/>
  <c r="N22" i="1"/>
  <c r="N23" i="1"/>
  <c r="N24" i="1"/>
  <c r="N25" i="1"/>
  <c r="I25" i="1"/>
  <c r="N26" i="1"/>
  <c r="I26" i="1"/>
  <c r="N27" i="1"/>
  <c r="N28" i="1"/>
  <c r="N29" i="1"/>
  <c r="M18" i="1"/>
  <c r="M19" i="1"/>
  <c r="M20" i="1"/>
  <c r="M21" i="1"/>
  <c r="M22" i="1"/>
  <c r="I22" i="1"/>
  <c r="M23" i="1"/>
  <c r="I23" i="1"/>
  <c r="M24" i="1"/>
  <c r="I24" i="1"/>
  <c r="M25" i="1"/>
  <c r="M26" i="1"/>
  <c r="M27" i="1"/>
  <c r="M28" i="1"/>
  <c r="M29" i="1"/>
  <c r="L18" i="1"/>
  <c r="L19" i="1"/>
  <c r="L20" i="1"/>
  <c r="L21" i="1"/>
  <c r="L22" i="1"/>
  <c r="L23" i="1"/>
  <c r="L24" i="1"/>
  <c r="L25" i="1"/>
  <c r="L26" i="1"/>
  <c r="L27" i="1"/>
  <c r="I27" i="1"/>
  <c r="L28" i="1"/>
  <c r="I28" i="1"/>
  <c r="L29" i="1"/>
  <c r="I29" i="1"/>
  <c r="N17" i="1"/>
  <c r="M17" i="1"/>
  <c r="L17" i="1"/>
  <c r="I21" i="1"/>
  <c r="I20" i="1"/>
  <c r="J19" i="1"/>
  <c r="N52" i="1"/>
  <c r="O53" i="1"/>
  <c r="Q53" i="1"/>
  <c r="P53" i="1"/>
  <c r="R53" i="1"/>
  <c r="S53" i="1"/>
  <c r="U53" i="1"/>
  <c r="T53" i="1"/>
  <c r="P52" i="1"/>
  <c r="R52" i="1"/>
  <c r="I17" i="1"/>
  <c r="J17" i="1"/>
  <c r="I18" i="1"/>
  <c r="J18" i="1"/>
  <c r="J31" i="1"/>
  <c r="G34" i="1"/>
  <c r="G35" i="1"/>
  <c r="D46" i="1"/>
  <c r="I19" i="1"/>
  <c r="T52" i="1"/>
  <c r="S52" i="1"/>
  <c r="U52" i="1"/>
  <c r="G49" i="1"/>
  <c r="G46" i="1"/>
  <c r="G51" i="1"/>
  <c r="G50" i="1"/>
  <c r="G48" i="1"/>
  <c r="G39" i="1"/>
  <c r="H39" i="1"/>
  <c r="G47" i="1"/>
  <c r="L46" i="1"/>
  <c r="M46" i="1"/>
  <c r="D51" i="1"/>
  <c r="D49" i="1"/>
  <c r="D50" i="1"/>
  <c r="D48" i="1"/>
  <c r="D47" i="1"/>
  <c r="N46" i="1"/>
  <c r="O46" i="1"/>
  <c r="L51" i="1"/>
  <c r="M51" i="1"/>
  <c r="L49" i="1"/>
  <c r="M49" i="1"/>
  <c r="L47" i="1"/>
  <c r="M47" i="1"/>
  <c r="L48" i="1"/>
  <c r="M48" i="1"/>
  <c r="N48" i="1"/>
  <c r="O48" i="1"/>
  <c r="L50" i="1"/>
  <c r="N47" i="1"/>
  <c r="O47" i="1"/>
  <c r="P47" i="1"/>
  <c r="R47" i="1"/>
  <c r="Q47" i="1"/>
  <c r="N50" i="1"/>
  <c r="O50" i="1"/>
  <c r="P46" i="1"/>
  <c r="R46" i="1"/>
  <c r="Q46" i="1"/>
  <c r="N51" i="1"/>
  <c r="O51" i="1"/>
  <c r="M50" i="1"/>
  <c r="P48" i="1"/>
  <c r="Q48" i="1"/>
  <c r="R48" i="1"/>
  <c r="N49" i="1"/>
  <c r="O49" i="1"/>
  <c r="Q50" i="1"/>
  <c r="P50" i="1"/>
  <c r="R50" i="1"/>
  <c r="P49" i="1"/>
  <c r="R49" i="1"/>
  <c r="Q49" i="1"/>
  <c r="S47" i="1"/>
  <c r="U47" i="1"/>
  <c r="T47" i="1"/>
  <c r="S48" i="1"/>
  <c r="U48" i="1"/>
  <c r="T48" i="1"/>
  <c r="P51" i="1"/>
  <c r="R51" i="1"/>
  <c r="Q51" i="1"/>
  <c r="S46" i="1"/>
  <c r="U46" i="1"/>
  <c r="S50" i="1"/>
  <c r="U50" i="1"/>
  <c r="S51" i="1"/>
  <c r="U51" i="1"/>
  <c r="S49" i="1"/>
  <c r="U49" i="1"/>
  <c r="T49" i="1"/>
  <c r="T46" i="1"/>
  <c r="T50" i="1"/>
  <c r="T51" i="1"/>
</calcChain>
</file>

<file path=xl/sharedStrings.xml><?xml version="1.0" encoding="utf-8"?>
<sst xmlns="http://schemas.openxmlformats.org/spreadsheetml/2006/main" count="72" uniqueCount="51">
  <si>
    <t>Completion Date Calculator</t>
  </si>
  <si>
    <r>
      <t xml:space="preserve">Please complete </t>
    </r>
    <r>
      <rPr>
        <b/>
        <sz val="11"/>
        <color indexed="8"/>
        <rFont val="Calibri"/>
        <family val="2"/>
      </rPr>
      <t>all</t>
    </r>
    <r>
      <rPr>
        <sz val="11"/>
        <color indexed="8"/>
        <rFont val="Calibri"/>
        <family val="2"/>
      </rPr>
      <t xml:space="preserve"> the </t>
    </r>
    <r>
      <rPr>
        <b/>
        <sz val="11"/>
        <color indexed="8"/>
        <rFont val="Calibri"/>
        <family val="2"/>
      </rPr>
      <t>shaded</t>
    </r>
    <r>
      <rPr>
        <sz val="11"/>
        <color indexed="8"/>
        <rFont val="Calibri"/>
        <family val="2"/>
      </rPr>
      <t xml:space="preserve"> boxes.  </t>
    </r>
  </si>
  <si>
    <t>This form must be completed and returned to the college in advance of any changes to your training including OOP, parental leave, and alterations to your hours of work.</t>
  </si>
  <si>
    <t>Name:</t>
  </si>
  <si>
    <t>GMC Number:</t>
  </si>
  <si>
    <t>Date of form completion</t>
  </si>
  <si>
    <t>Start date</t>
  </si>
  <si>
    <t>End date</t>
  </si>
  <si>
    <t>Period type</t>
  </si>
  <si>
    <t>WTE (%)</t>
  </si>
  <si>
    <t>Months in period</t>
  </si>
  <si>
    <t>Months of credit</t>
  </si>
  <si>
    <t>Day</t>
  </si>
  <si>
    <t>Month</t>
  </si>
  <si>
    <t>Year</t>
  </si>
  <si>
    <t>days</t>
  </si>
  <si>
    <t>Months</t>
  </si>
  <si>
    <t>Years</t>
  </si>
  <si>
    <t>Clinical Training - GMC approved programme</t>
  </si>
  <si>
    <t>TOTAL</t>
  </si>
  <si>
    <t>Length of programme</t>
  </si>
  <si>
    <t>Months of credit attained</t>
  </si>
  <si>
    <t>Months to complete</t>
  </si>
  <si>
    <t>Start date of next post</t>
  </si>
  <si>
    <t>What is the percentage of your next placement?</t>
  </si>
  <si>
    <t>%</t>
  </si>
  <si>
    <t>Predicted completion date</t>
  </si>
  <si>
    <t>The above date is calculated on the basis of the information entered above.  This is an indicative date which must be reviewed and agreed at the next ARCP.</t>
  </si>
  <si>
    <t>Time to complete</t>
  </si>
  <si>
    <t>WTE</t>
  </si>
  <si>
    <t>Completion date</t>
  </si>
  <si>
    <t>Days</t>
  </si>
  <si>
    <t>Days + days in date</t>
  </si>
  <si>
    <t>Over 30 days</t>
  </si>
  <si>
    <t>Days in date</t>
  </si>
  <si>
    <t>Months + months in date</t>
  </si>
  <si>
    <t>Over 12?</t>
  </si>
  <si>
    <t>Months in date</t>
  </si>
  <si>
    <t>Years + date</t>
  </si>
  <si>
    <t>Post types</t>
  </si>
  <si>
    <t>Credit rule</t>
  </si>
  <si>
    <t>Additional Training</t>
  </si>
  <si>
    <t>Research</t>
  </si>
  <si>
    <t>Enter number of months approved</t>
  </si>
  <si>
    <t>Parental Leave</t>
  </si>
  <si>
    <t>Sick Leave</t>
  </si>
  <si>
    <t>Out of Programme - Training</t>
  </si>
  <si>
    <t>Out of Programme - Experience</t>
  </si>
  <si>
    <t>Out of Programme - Career Break</t>
  </si>
  <si>
    <t>Clinical Experience / Training outside GMC approved programme</t>
  </si>
  <si>
    <t>Post type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</si>
</sst>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font>
      <sz val="11"/>
      <color theme="1"/>
      <name val="Arial"/>
      <family val="2"/>
    </font>
    <font>
      <sz val="11"/>
      <color indexed="8"/>
      <name val="Calibri"/>
      <family val="2"/>
    </font>
    <font>
      <b/>
      <sz val="11"/>
      <color indexed="8"/>
      <name val="Calibri"/>
      <family val="2"/>
    </font>
    <font>
      <b/>
      <sz val="11"/>
      <color theme="1"/>
      <name val="Arial"/>
      <family val="2"/>
    </font>
    <font>
      <sz val="11"/>
      <color theme="1"/>
      <name val="Calibri"/>
      <family val="2"/>
      <scheme val="minor"/>
    </font>
    <font>
      <b/>
      <sz val="11"/>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89">
    <xf numFmtId="0" fontId="0" fillId="0" borderId="0" xfId="0"/>
    <xf numFmtId="0" fontId="0" fillId="0" borderId="1" xfId="0" applyBorder="1"/>
    <xf numFmtId="0" fontId="3" fillId="0" borderId="0" xfId="0" applyFont="1"/>
    <xf numFmtId="0" fontId="0" fillId="2" borderId="1" xfId="0" applyFill="1" applyBorder="1"/>
    <xf numFmtId="14" fontId="0" fillId="0" borderId="0" xfId="0" applyNumberFormat="1"/>
    <xf numFmtId="0" fontId="0" fillId="0" borderId="2" xfId="0" applyBorder="1"/>
    <xf numFmtId="0" fontId="4" fillId="0" borderId="0" xfId="0" applyFont="1"/>
    <xf numFmtId="0" fontId="4" fillId="0" borderId="3" xfId="0" applyFont="1" applyBorder="1"/>
    <xf numFmtId="0" fontId="4" fillId="0" borderId="2" xfId="0" applyFont="1" applyBorder="1"/>
    <xf numFmtId="0" fontId="4" fillId="0" borderId="4" xfId="0" applyFont="1" applyBorder="1"/>
    <xf numFmtId="0" fontId="4" fillId="0" borderId="0" xfId="0" applyFont="1" applyAlignment="1">
      <alignment horizont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1" fontId="4" fillId="2" borderId="8" xfId="0" applyNumberFormat="1" applyFont="1" applyFill="1" applyBorder="1" applyProtection="1">
      <protection locked="0"/>
    </xf>
    <xf numFmtId="1" fontId="4" fillId="2" borderId="4" xfId="0" applyNumberFormat="1" applyFont="1" applyFill="1" applyBorder="1" applyProtection="1">
      <protection locked="0"/>
    </xf>
    <xf numFmtId="1" fontId="4" fillId="2" borderId="9" xfId="0" applyNumberFormat="1" applyFont="1" applyFill="1" applyBorder="1" applyProtection="1">
      <protection locked="0"/>
    </xf>
    <xf numFmtId="0" fontId="4" fillId="0" borderId="4" xfId="0" applyFont="1" applyBorder="1" applyProtection="1">
      <protection locked="0"/>
    </xf>
    <xf numFmtId="1" fontId="4" fillId="0" borderId="0" xfId="0" applyNumberFormat="1" applyFont="1"/>
    <xf numFmtId="1" fontId="4" fillId="0" borderId="10" xfId="0" applyNumberFormat="1" applyFont="1" applyBorder="1" applyProtection="1">
      <protection locked="0"/>
    </xf>
    <xf numFmtId="1" fontId="4" fillId="0" borderId="1" xfId="0" applyNumberFormat="1" applyFont="1" applyBorder="1" applyProtection="1">
      <protection locked="0"/>
    </xf>
    <xf numFmtId="1" fontId="4" fillId="0" borderId="11" xfId="0" applyNumberFormat="1" applyFont="1" applyBorder="1" applyProtection="1">
      <protection locked="0"/>
    </xf>
    <xf numFmtId="0" fontId="4" fillId="0" borderId="1" xfId="0" applyFont="1" applyBorder="1" applyProtection="1">
      <protection locked="0"/>
    </xf>
    <xf numFmtId="1" fontId="4" fillId="0" borderId="5" xfId="0" applyNumberFormat="1" applyFont="1" applyBorder="1" applyProtection="1">
      <protection locked="0"/>
    </xf>
    <xf numFmtId="1" fontId="4" fillId="0" borderId="6" xfId="0" applyNumberFormat="1" applyFont="1" applyBorder="1" applyProtection="1">
      <protection locked="0"/>
    </xf>
    <xf numFmtId="1" fontId="4" fillId="0" borderId="7" xfId="0" applyNumberFormat="1" applyFont="1" applyBorder="1" applyProtection="1">
      <protection locked="0"/>
    </xf>
    <xf numFmtId="0" fontId="4" fillId="0" borderId="6" xfId="0" applyFont="1" applyBorder="1" applyProtection="1">
      <protection locked="0"/>
    </xf>
    <xf numFmtId="0" fontId="4" fillId="0" borderId="12" xfId="0" applyFont="1" applyBorder="1"/>
    <xf numFmtId="164" fontId="4" fillId="0" borderId="0" xfId="0" applyNumberFormat="1" applyFont="1"/>
    <xf numFmtId="0" fontId="4" fillId="2" borderId="1" xfId="0" applyFont="1" applyFill="1" applyBorder="1" applyProtection="1">
      <protection locked="0"/>
    </xf>
    <xf numFmtId="0" fontId="5" fillId="0" borderId="0" xfId="0" applyFont="1"/>
    <xf numFmtId="0" fontId="5" fillId="0" borderId="1" xfId="0" applyFont="1" applyBorder="1" applyAlignment="1">
      <alignment horizontal="left"/>
    </xf>
    <xf numFmtId="0" fontId="4" fillId="0" borderId="1" xfId="0" applyFont="1" applyBorder="1"/>
    <xf numFmtId="14" fontId="5" fillId="0" borderId="1" xfId="0" applyNumberFormat="1" applyFont="1" applyBorder="1" applyAlignment="1" applyProtection="1">
      <alignment horizontal="right"/>
      <protection hidden="1"/>
    </xf>
    <xf numFmtId="0" fontId="4" fillId="0" borderId="0" xfId="0" applyFont="1" applyProtection="1">
      <protection hidden="1"/>
    </xf>
    <xf numFmtId="14" fontId="4" fillId="0" borderId="1" xfId="0" applyNumberFormat="1" applyFont="1" applyBorder="1" applyAlignment="1" applyProtection="1">
      <alignment horizontal="left"/>
      <protection hidden="1"/>
    </xf>
    <xf numFmtId="0" fontId="4" fillId="0" borderId="13"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164" fontId="4" fillId="0" borderId="1" xfId="0" applyNumberFormat="1" applyFont="1" applyBorder="1" applyProtection="1">
      <protection hidden="1"/>
    </xf>
    <xf numFmtId="164" fontId="5" fillId="0" borderId="10" xfId="0" applyNumberFormat="1" applyFont="1" applyBorder="1" applyProtection="1">
      <protection hidden="1"/>
    </xf>
    <xf numFmtId="164" fontId="5" fillId="0" borderId="1" xfId="0" applyNumberFormat="1" applyFont="1" applyBorder="1" applyProtection="1">
      <protection hidden="1"/>
    </xf>
    <xf numFmtId="14" fontId="5" fillId="2" borderId="1" xfId="0" applyNumberFormat="1" applyFont="1" applyFill="1" applyBorder="1" applyProtection="1">
      <protection locked="0"/>
    </xf>
    <xf numFmtId="0" fontId="5" fillId="2" borderId="1" xfId="0" applyFont="1" applyFill="1" applyBorder="1" applyProtection="1">
      <protection locked="0"/>
    </xf>
    <xf numFmtId="2" fontId="4" fillId="0" borderId="16" xfId="0" applyNumberFormat="1" applyFont="1" applyBorder="1" applyProtection="1">
      <protection hidden="1"/>
    </xf>
    <xf numFmtId="2" fontId="4" fillId="0" borderId="10" xfId="0" applyNumberFormat="1" applyFont="1" applyBorder="1" applyProtection="1">
      <protection locked="0" hidden="1"/>
    </xf>
    <xf numFmtId="2" fontId="4" fillId="0" borderId="17" xfId="0" applyNumberFormat="1" applyFont="1" applyBorder="1" applyProtection="1">
      <protection hidden="1"/>
    </xf>
    <xf numFmtId="2" fontId="4" fillId="0" borderId="18" xfId="0" applyNumberFormat="1" applyFont="1" applyBorder="1" applyProtection="1">
      <protection hidden="1"/>
    </xf>
    <xf numFmtId="0" fontId="6" fillId="0" borderId="0" xfId="0" applyFont="1" applyAlignment="1">
      <alignment horizontal="center" vertical="top"/>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center" wrapText="1"/>
    </xf>
    <xf numFmtId="0" fontId="5" fillId="0" borderId="1" xfId="0" applyFont="1" applyBorder="1" applyAlignment="1">
      <alignment horizontal="left"/>
    </xf>
    <xf numFmtId="0" fontId="5" fillId="0" borderId="17" xfId="0" applyFont="1" applyBorder="1" applyAlignment="1">
      <alignment horizontal="left" wrapText="1"/>
    </xf>
    <xf numFmtId="0" fontId="5" fillId="0" borderId="19" xfId="0" applyFont="1" applyBorder="1" applyAlignment="1">
      <alignment horizontal="left" wrapText="1"/>
    </xf>
    <xf numFmtId="0" fontId="5" fillId="0" borderId="14" xfId="0" applyFont="1" applyBorder="1" applyAlignment="1">
      <alignment horizontal="left" wrapText="1"/>
    </xf>
    <xf numFmtId="0" fontId="4" fillId="0" borderId="1" xfId="0" applyFont="1" applyBorder="1" applyAlignment="1">
      <alignment horizontal="left"/>
    </xf>
    <xf numFmtId="0" fontId="4" fillId="0" borderId="17" xfId="0" applyFont="1" applyBorder="1" applyAlignment="1">
      <alignment horizontal="left"/>
    </xf>
    <xf numFmtId="0" fontId="5" fillId="0" borderId="20" xfId="0" applyFont="1" applyBorder="1" applyAlignment="1">
      <alignment horizontal="center" vertical="top"/>
    </xf>
    <xf numFmtId="0" fontId="5" fillId="0" borderId="21" xfId="0" applyFont="1" applyBorder="1" applyAlignment="1">
      <alignment horizontal="center" vertical="top"/>
    </xf>
    <xf numFmtId="0" fontId="4" fillId="2" borderId="17" xfId="0" applyFont="1" applyFill="1" applyBorder="1" applyAlignment="1" applyProtection="1">
      <alignment horizontal="left"/>
      <protection locked="0"/>
    </xf>
    <xf numFmtId="0" fontId="4" fillId="2" borderId="19" xfId="0" applyFont="1" applyFill="1" applyBorder="1" applyAlignment="1" applyProtection="1">
      <alignment horizontal="left"/>
      <protection locked="0"/>
    </xf>
    <xf numFmtId="0" fontId="4" fillId="2" borderId="14" xfId="0" applyFont="1" applyFill="1" applyBorder="1" applyAlignment="1" applyProtection="1">
      <alignment horizontal="left"/>
      <protection locked="0"/>
    </xf>
    <xf numFmtId="14" fontId="4" fillId="2" borderId="17" xfId="0" applyNumberFormat="1" applyFont="1" applyFill="1" applyBorder="1" applyAlignment="1" applyProtection="1">
      <alignment horizontal="left"/>
      <protection locked="0"/>
    </xf>
    <xf numFmtId="0" fontId="4" fillId="0" borderId="19" xfId="0" applyFont="1" applyBorder="1" applyAlignment="1">
      <alignment horizontal="left"/>
    </xf>
    <xf numFmtId="0" fontId="4" fillId="0" borderId="14" xfId="0" applyFont="1" applyBorder="1" applyAlignment="1">
      <alignment horizontal="left"/>
    </xf>
    <xf numFmtId="0" fontId="5" fillId="0" borderId="17" xfId="0" applyFont="1" applyBorder="1" applyAlignment="1">
      <alignment horizontal="left"/>
    </xf>
    <xf numFmtId="0" fontId="5" fillId="0" borderId="19" xfId="0" applyFont="1" applyBorder="1" applyAlignment="1">
      <alignment horizontal="left"/>
    </xf>
    <xf numFmtId="0" fontId="5" fillId="0" borderId="14" xfId="0" applyFont="1" applyBorder="1" applyAlignment="1">
      <alignment horizontal="left"/>
    </xf>
    <xf numFmtId="164" fontId="4" fillId="0" borderId="17" xfId="0" applyNumberFormat="1" applyFont="1" applyBorder="1" applyAlignment="1" applyProtection="1">
      <alignment horizontal="left"/>
      <protection hidden="1"/>
    </xf>
    <xf numFmtId="164" fontId="4" fillId="0" borderId="19" xfId="0" applyNumberFormat="1" applyFont="1" applyBorder="1" applyAlignment="1" applyProtection="1">
      <alignment horizontal="left"/>
      <protection hidden="1"/>
    </xf>
    <xf numFmtId="164" fontId="4" fillId="0" borderId="14" xfId="0" applyNumberFormat="1" applyFont="1" applyBorder="1" applyAlignment="1" applyProtection="1">
      <alignment horizontal="left"/>
      <protection hidden="1"/>
    </xf>
    <xf numFmtId="0" fontId="4" fillId="0" borderId="0" xfId="0" applyFont="1" applyAlignment="1">
      <alignment horizontal="left" wrapText="1"/>
    </xf>
    <xf numFmtId="0" fontId="4" fillId="0" borderId="0" xfId="0" applyFont="1" applyAlignment="1">
      <alignment horizontal="left" vertical="top" wrapText="1"/>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xf>
    <xf numFmtId="0" fontId="5" fillId="0" borderId="23" xfId="0" applyFont="1" applyBorder="1" applyAlignment="1">
      <alignment horizontal="left" vertical="top"/>
    </xf>
    <xf numFmtId="0" fontId="5" fillId="0" borderId="17" xfId="0" applyFont="1" applyBorder="1" applyAlignment="1">
      <alignment horizontal="left" vertical="top"/>
    </xf>
    <xf numFmtId="0" fontId="5" fillId="0" borderId="19" xfId="0" applyFont="1" applyBorder="1" applyAlignment="1">
      <alignment horizontal="left" vertical="top"/>
    </xf>
    <xf numFmtId="0" fontId="5" fillId="0" borderId="24" xfId="0" applyFont="1" applyBorder="1" applyAlignment="1">
      <alignment horizontal="left" vertical="top"/>
    </xf>
    <xf numFmtId="0" fontId="5" fillId="0" borderId="25" xfId="0" applyFont="1" applyBorder="1" applyAlignment="1">
      <alignment horizontal="left" vertical="top"/>
    </xf>
    <xf numFmtId="0" fontId="5" fillId="0" borderId="26" xfId="0" applyFont="1" applyBorder="1" applyAlignment="1">
      <alignment horizontal="left" vertical="top"/>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4" fillId="0" borderId="1" xfId="0" applyFont="1" applyBorder="1" applyAlignment="1">
      <alignment horizontal="left" vertical="top"/>
    </xf>
    <xf numFmtId="0" fontId="5" fillId="0" borderId="17" xfId="0" applyFont="1" applyBorder="1" applyAlignment="1">
      <alignment horizontal="left" vertical="top" wrapText="1"/>
    </xf>
    <xf numFmtId="0" fontId="5" fillId="0" borderId="19" xfId="0" applyFont="1" applyBorder="1" applyAlignment="1">
      <alignment horizontal="left" vertical="top" wrapText="1"/>
    </xf>
    <xf numFmtId="0" fontId="5" fillId="0" borderId="14" xfId="0" applyFont="1" applyBorder="1" applyAlignment="1">
      <alignment horizontal="left" vertical="top" wrapText="1"/>
    </xf>
  </cellXfs>
  <cellStyles count="1">
    <cellStyle name="Normal"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BD4DA-AEA9-4401-9928-20AC811C32B6}">
  <dimension ref="A6:U74"/>
  <sheetViews>
    <sheetView showGridLines="0" tabSelected="1" topLeftCell="A4" zoomScaleNormal="100" zoomScaleSheetLayoutView="100" workbookViewId="0">
      <selection activeCell="B21" sqref="B21"/>
    </sheetView>
  </sheetViews>
  <sheetFormatPr defaultRowHeight="15"/>
  <cols>
    <col min="1" max="1" width="4.875" style="6" customWidth="1"/>
    <col min="2" max="2" width="6.625" style="6" customWidth="1"/>
    <col min="3" max="3" width="6.625" style="6" bestFit="1" customWidth="1"/>
    <col min="4" max="4" width="5" style="6" customWidth="1"/>
    <col min="5" max="5" width="6.25" style="6" customWidth="1"/>
    <col min="6" max="6" width="6.625" style="6" bestFit="1" customWidth="1"/>
    <col min="7" max="7" width="51" style="6" customWidth="1"/>
    <col min="8" max="8" width="9" style="6"/>
    <col min="9" max="9" width="12.625" style="6" bestFit="1" customWidth="1"/>
    <col min="10" max="10" width="28.625" style="6" customWidth="1"/>
    <col min="11" max="17" width="9" style="6" hidden="1" customWidth="1"/>
    <col min="18" max="18" width="19.375" style="6" hidden="1" customWidth="1"/>
    <col min="19" max="22" width="0" style="6" hidden="1" customWidth="1"/>
    <col min="23" max="16384" width="9" style="6"/>
  </cols>
  <sheetData>
    <row r="6" spans="1:14" ht="18" customHeight="1"/>
    <row r="7" spans="1:14" ht="21">
      <c r="A7" s="48" t="s">
        <v>0</v>
      </c>
      <c r="B7" s="48"/>
      <c r="C7" s="48"/>
      <c r="D7" s="48"/>
      <c r="E7" s="48"/>
      <c r="F7" s="48"/>
      <c r="G7" s="48"/>
      <c r="H7" s="48"/>
      <c r="I7" s="48"/>
      <c r="J7" s="48"/>
    </row>
    <row r="8" spans="1:14" ht="14.25" customHeight="1">
      <c r="A8" s="49" t="s">
        <v>1</v>
      </c>
      <c r="B8" s="50"/>
      <c r="C8" s="50"/>
      <c r="D8" s="50"/>
      <c r="E8" s="50"/>
      <c r="F8" s="50"/>
      <c r="G8" s="50"/>
      <c r="H8" s="50"/>
      <c r="I8" s="50"/>
      <c r="J8" s="50"/>
    </row>
    <row r="9" spans="1:14" ht="30.75" customHeight="1">
      <c r="A9" s="51" t="s">
        <v>2</v>
      </c>
      <c r="B9" s="51"/>
      <c r="C9" s="51"/>
      <c r="D9" s="51"/>
      <c r="E9" s="51"/>
      <c r="F9" s="51"/>
      <c r="G9" s="51"/>
      <c r="H9" s="51"/>
      <c r="I9" s="51"/>
      <c r="J9" s="51"/>
    </row>
    <row r="11" spans="1:14">
      <c r="A11" s="56" t="s">
        <v>3</v>
      </c>
      <c r="B11" s="56"/>
      <c r="C11" s="56"/>
      <c r="D11" s="56"/>
      <c r="E11" s="57"/>
      <c r="F11" s="7"/>
      <c r="G11" s="60"/>
      <c r="H11" s="61"/>
      <c r="I11" s="62"/>
    </row>
    <row r="12" spans="1:14">
      <c r="A12" s="56" t="s">
        <v>4</v>
      </c>
      <c r="B12" s="56"/>
      <c r="C12" s="56"/>
      <c r="D12" s="56"/>
      <c r="E12" s="57"/>
      <c r="F12" s="8"/>
      <c r="G12" s="60"/>
      <c r="H12" s="61"/>
      <c r="I12" s="62"/>
    </row>
    <row r="13" spans="1:14">
      <c r="A13" s="56" t="s">
        <v>5</v>
      </c>
      <c r="B13" s="56"/>
      <c r="C13" s="56"/>
      <c r="D13" s="56"/>
      <c r="E13" s="57"/>
      <c r="F13" s="9"/>
      <c r="G13" s="63"/>
      <c r="H13" s="61"/>
      <c r="I13" s="62"/>
    </row>
    <row r="14" spans="1:14" ht="15.75" thickBot="1"/>
    <row r="15" spans="1:14">
      <c r="A15" s="80" t="s">
        <v>6</v>
      </c>
      <c r="B15" s="81"/>
      <c r="C15" s="82"/>
      <c r="D15" s="80" t="s">
        <v>7</v>
      </c>
      <c r="E15" s="81"/>
      <c r="F15" s="82"/>
      <c r="G15" s="74" t="s">
        <v>8</v>
      </c>
      <c r="H15" s="76" t="s">
        <v>9</v>
      </c>
      <c r="I15" s="83" t="s">
        <v>10</v>
      </c>
      <c r="J15" s="58" t="s">
        <v>11</v>
      </c>
      <c r="K15" s="10"/>
    </row>
    <row r="16" spans="1:14" ht="15.75" thickBot="1">
      <c r="A16" s="11" t="s">
        <v>12</v>
      </c>
      <c r="B16" s="12" t="s">
        <v>13</v>
      </c>
      <c r="C16" s="13" t="s">
        <v>14</v>
      </c>
      <c r="D16" s="11" t="s">
        <v>12</v>
      </c>
      <c r="E16" s="12" t="s">
        <v>13</v>
      </c>
      <c r="F16" s="13" t="s">
        <v>14</v>
      </c>
      <c r="G16" s="75"/>
      <c r="H16" s="77"/>
      <c r="I16" s="84"/>
      <c r="J16" s="59"/>
      <c r="L16" s="6" t="s">
        <v>15</v>
      </c>
      <c r="M16" s="6" t="s">
        <v>16</v>
      </c>
      <c r="N16" s="6" t="s">
        <v>17</v>
      </c>
    </row>
    <row r="17" spans="1:14">
      <c r="A17" s="14"/>
      <c r="B17" s="15"/>
      <c r="C17" s="16"/>
      <c r="D17" s="14"/>
      <c r="E17" s="15"/>
      <c r="F17" s="16"/>
      <c r="G17" s="36" t="s">
        <v>18</v>
      </c>
      <c r="H17" s="17"/>
      <c r="I17" s="44">
        <f t="shared" ref="I17:I29" si="0">(N17*12)+M17+(L17/(365/12))</f>
        <v>0</v>
      </c>
      <c r="J17" s="45">
        <f>IF(G17=$A$63,(I17*(H17/100)),IF(G17=$A$65,$B$65,IF(G17=$A$68,$B$68,0)))</f>
        <v>0</v>
      </c>
      <c r="L17" s="18">
        <f t="shared" ref="L17:L29" si="1">D17-A17</f>
        <v>0</v>
      </c>
      <c r="M17" s="18">
        <f t="shared" ref="M17:M29" si="2">E17-B17</f>
        <v>0</v>
      </c>
      <c r="N17" s="18">
        <f t="shared" ref="N17:N29" si="3">F17-C17</f>
        <v>0</v>
      </c>
    </row>
    <row r="18" spans="1:14">
      <c r="A18" s="19"/>
      <c r="B18" s="20"/>
      <c r="C18" s="21"/>
      <c r="D18" s="19"/>
      <c r="E18" s="20"/>
      <c r="F18" s="21"/>
      <c r="G18" s="37"/>
      <c r="H18" s="22"/>
      <c r="I18" s="46">
        <f t="shared" si="0"/>
        <v>0</v>
      </c>
      <c r="J18" s="45">
        <f t="shared" ref="J18:J29" si="4">IF(G18=$A$63,(I18*(H18/100)),IF(G18=$A$65,$B$65,IF(G18=$A$68,$B$68,0)))</f>
        <v>0</v>
      </c>
      <c r="L18" s="18">
        <f t="shared" si="1"/>
        <v>0</v>
      </c>
      <c r="M18" s="18">
        <f t="shared" si="2"/>
        <v>0</v>
      </c>
      <c r="N18" s="18">
        <f t="shared" si="3"/>
        <v>0</v>
      </c>
    </row>
    <row r="19" spans="1:14">
      <c r="A19" s="19"/>
      <c r="B19" s="20"/>
      <c r="C19" s="21"/>
      <c r="D19" s="19"/>
      <c r="E19" s="20"/>
      <c r="F19" s="21"/>
      <c r="G19" s="37"/>
      <c r="H19" s="22"/>
      <c r="I19" s="46">
        <f t="shared" si="0"/>
        <v>0</v>
      </c>
      <c r="J19" s="45">
        <f t="shared" si="4"/>
        <v>0</v>
      </c>
      <c r="L19" s="18">
        <f t="shared" si="1"/>
        <v>0</v>
      </c>
      <c r="M19" s="18">
        <f t="shared" si="2"/>
        <v>0</v>
      </c>
      <c r="N19" s="18">
        <f t="shared" si="3"/>
        <v>0</v>
      </c>
    </row>
    <row r="20" spans="1:14">
      <c r="A20" s="19"/>
      <c r="B20" s="20"/>
      <c r="C20" s="21"/>
      <c r="D20" s="19"/>
      <c r="E20" s="20"/>
      <c r="F20" s="21"/>
      <c r="G20" s="37"/>
      <c r="H20" s="22"/>
      <c r="I20" s="46">
        <f t="shared" si="0"/>
        <v>0</v>
      </c>
      <c r="J20" s="45">
        <f t="shared" si="4"/>
        <v>0</v>
      </c>
      <c r="L20" s="18">
        <f t="shared" si="1"/>
        <v>0</v>
      </c>
      <c r="M20" s="18">
        <f t="shared" si="2"/>
        <v>0</v>
      </c>
      <c r="N20" s="18">
        <f t="shared" si="3"/>
        <v>0</v>
      </c>
    </row>
    <row r="21" spans="1:14">
      <c r="A21" s="19"/>
      <c r="B21" s="20"/>
      <c r="C21" s="21"/>
      <c r="D21" s="19"/>
      <c r="E21" s="20"/>
      <c r="F21" s="21"/>
      <c r="G21" s="37"/>
      <c r="H21" s="22"/>
      <c r="I21" s="46">
        <f t="shared" si="0"/>
        <v>0</v>
      </c>
      <c r="J21" s="45">
        <f t="shared" si="4"/>
        <v>0</v>
      </c>
      <c r="L21" s="18">
        <f t="shared" si="1"/>
        <v>0</v>
      </c>
      <c r="M21" s="18">
        <f t="shared" si="2"/>
        <v>0</v>
      </c>
      <c r="N21" s="18">
        <f t="shared" si="3"/>
        <v>0</v>
      </c>
    </row>
    <row r="22" spans="1:14">
      <c r="A22" s="19"/>
      <c r="B22" s="20"/>
      <c r="C22" s="21"/>
      <c r="D22" s="19"/>
      <c r="E22" s="20"/>
      <c r="F22" s="21"/>
      <c r="G22" s="37"/>
      <c r="H22" s="22"/>
      <c r="I22" s="46">
        <f t="shared" si="0"/>
        <v>0</v>
      </c>
      <c r="J22" s="45">
        <f t="shared" si="4"/>
        <v>0</v>
      </c>
      <c r="L22" s="18">
        <f t="shared" si="1"/>
        <v>0</v>
      </c>
      <c r="M22" s="18">
        <f t="shared" si="2"/>
        <v>0</v>
      </c>
      <c r="N22" s="18">
        <f t="shared" si="3"/>
        <v>0</v>
      </c>
    </row>
    <row r="23" spans="1:14">
      <c r="A23" s="19"/>
      <c r="B23" s="20"/>
      <c r="C23" s="21"/>
      <c r="D23" s="19"/>
      <c r="E23" s="20"/>
      <c r="F23" s="21"/>
      <c r="G23" s="37"/>
      <c r="H23" s="22"/>
      <c r="I23" s="46">
        <f t="shared" si="0"/>
        <v>0</v>
      </c>
      <c r="J23" s="45">
        <f t="shared" si="4"/>
        <v>0</v>
      </c>
      <c r="L23" s="18">
        <f t="shared" si="1"/>
        <v>0</v>
      </c>
      <c r="M23" s="18">
        <f t="shared" si="2"/>
        <v>0</v>
      </c>
      <c r="N23" s="18">
        <f t="shared" si="3"/>
        <v>0</v>
      </c>
    </row>
    <row r="24" spans="1:14">
      <c r="A24" s="19"/>
      <c r="B24" s="20"/>
      <c r="C24" s="21"/>
      <c r="D24" s="19"/>
      <c r="E24" s="20"/>
      <c r="F24" s="21"/>
      <c r="G24" s="37"/>
      <c r="H24" s="22"/>
      <c r="I24" s="46">
        <f t="shared" si="0"/>
        <v>0</v>
      </c>
      <c r="J24" s="45">
        <f t="shared" si="4"/>
        <v>0</v>
      </c>
      <c r="L24" s="18">
        <f t="shared" si="1"/>
        <v>0</v>
      </c>
      <c r="M24" s="18">
        <f t="shared" si="2"/>
        <v>0</v>
      </c>
      <c r="N24" s="18">
        <f t="shared" si="3"/>
        <v>0</v>
      </c>
    </row>
    <row r="25" spans="1:14">
      <c r="A25" s="19"/>
      <c r="B25" s="20"/>
      <c r="C25" s="21"/>
      <c r="D25" s="19"/>
      <c r="E25" s="20"/>
      <c r="F25" s="21"/>
      <c r="G25" s="37"/>
      <c r="H25" s="22"/>
      <c r="I25" s="46">
        <f t="shared" si="0"/>
        <v>0</v>
      </c>
      <c r="J25" s="45">
        <f t="shared" si="4"/>
        <v>0</v>
      </c>
      <c r="L25" s="18">
        <f t="shared" si="1"/>
        <v>0</v>
      </c>
      <c r="M25" s="18">
        <f t="shared" si="2"/>
        <v>0</v>
      </c>
      <c r="N25" s="18">
        <f t="shared" si="3"/>
        <v>0</v>
      </c>
    </row>
    <row r="26" spans="1:14">
      <c r="A26" s="19"/>
      <c r="B26" s="20"/>
      <c r="C26" s="21"/>
      <c r="D26" s="19"/>
      <c r="E26" s="20"/>
      <c r="F26" s="21"/>
      <c r="G26" s="37"/>
      <c r="H26" s="22"/>
      <c r="I26" s="46">
        <f t="shared" si="0"/>
        <v>0</v>
      </c>
      <c r="J26" s="45">
        <f t="shared" si="4"/>
        <v>0</v>
      </c>
      <c r="L26" s="18">
        <f t="shared" si="1"/>
        <v>0</v>
      </c>
      <c r="M26" s="18">
        <f t="shared" si="2"/>
        <v>0</v>
      </c>
      <c r="N26" s="18">
        <f t="shared" si="3"/>
        <v>0</v>
      </c>
    </row>
    <row r="27" spans="1:14">
      <c r="A27" s="19"/>
      <c r="B27" s="20"/>
      <c r="C27" s="21"/>
      <c r="D27" s="19"/>
      <c r="E27" s="20"/>
      <c r="F27" s="21"/>
      <c r="G27" s="37"/>
      <c r="H27" s="22"/>
      <c r="I27" s="46">
        <f t="shared" si="0"/>
        <v>0</v>
      </c>
      <c r="J27" s="45">
        <f t="shared" si="4"/>
        <v>0</v>
      </c>
      <c r="L27" s="18">
        <f t="shared" si="1"/>
        <v>0</v>
      </c>
      <c r="M27" s="18">
        <f t="shared" si="2"/>
        <v>0</v>
      </c>
      <c r="N27" s="18">
        <f t="shared" si="3"/>
        <v>0</v>
      </c>
    </row>
    <row r="28" spans="1:14">
      <c r="A28" s="19"/>
      <c r="B28" s="20"/>
      <c r="C28" s="21"/>
      <c r="D28" s="19"/>
      <c r="E28" s="20"/>
      <c r="F28" s="21"/>
      <c r="G28" s="37"/>
      <c r="H28" s="22"/>
      <c r="I28" s="46">
        <f t="shared" si="0"/>
        <v>0</v>
      </c>
      <c r="J28" s="45">
        <f t="shared" si="4"/>
        <v>0</v>
      </c>
      <c r="L28" s="18">
        <f t="shared" si="1"/>
        <v>0</v>
      </c>
      <c r="M28" s="18">
        <f t="shared" si="2"/>
        <v>0</v>
      </c>
      <c r="N28" s="18">
        <f t="shared" si="3"/>
        <v>0</v>
      </c>
    </row>
    <row r="29" spans="1:14" ht="15.75" thickBot="1">
      <c r="A29" s="23"/>
      <c r="B29" s="24"/>
      <c r="C29" s="25"/>
      <c r="D29" s="23"/>
      <c r="E29" s="24"/>
      <c r="F29" s="25"/>
      <c r="G29" s="38"/>
      <c r="H29" s="26"/>
      <c r="I29" s="47">
        <f t="shared" si="0"/>
        <v>0</v>
      </c>
      <c r="J29" s="45">
        <f t="shared" si="4"/>
        <v>0</v>
      </c>
      <c r="L29" s="18">
        <f t="shared" si="1"/>
        <v>0</v>
      </c>
      <c r="M29" s="18">
        <f t="shared" si="2"/>
        <v>0</v>
      </c>
      <c r="N29" s="18">
        <f t="shared" si="3"/>
        <v>0</v>
      </c>
    </row>
    <row r="30" spans="1:14">
      <c r="J30" s="27"/>
    </row>
    <row r="31" spans="1:14">
      <c r="A31" s="78" t="s">
        <v>19</v>
      </c>
      <c r="B31" s="79"/>
      <c r="C31" s="79"/>
      <c r="D31" s="79"/>
      <c r="E31" s="79"/>
      <c r="F31" s="79"/>
      <c r="G31" s="79"/>
      <c r="H31" s="79"/>
      <c r="I31" s="79"/>
      <c r="J31" s="40">
        <f>SUM(J17:J29)</f>
        <v>0</v>
      </c>
      <c r="K31" s="28"/>
    </row>
    <row r="33" spans="1:21">
      <c r="A33" s="85" t="s">
        <v>20</v>
      </c>
      <c r="B33" s="85"/>
      <c r="C33" s="85"/>
      <c r="D33" s="85"/>
      <c r="E33" s="85"/>
      <c r="G33" s="29"/>
    </row>
    <row r="34" spans="1:21">
      <c r="A34" s="85" t="s">
        <v>21</v>
      </c>
      <c r="B34" s="85"/>
      <c r="C34" s="85"/>
      <c r="D34" s="85"/>
      <c r="E34" s="85"/>
      <c r="G34" s="39">
        <f>J31</f>
        <v>0</v>
      </c>
    </row>
    <row r="35" spans="1:21">
      <c r="A35" s="52" t="s">
        <v>22</v>
      </c>
      <c r="B35" s="52"/>
      <c r="C35" s="52"/>
      <c r="D35" s="52"/>
      <c r="E35" s="52"/>
      <c r="G35" s="41">
        <f>G33-G34</f>
        <v>0</v>
      </c>
    </row>
    <row r="36" spans="1:21" ht="12.75" customHeight="1"/>
    <row r="37" spans="1:21">
      <c r="A37" s="53" t="s">
        <v>23</v>
      </c>
      <c r="B37" s="54"/>
      <c r="C37" s="54"/>
      <c r="D37" s="54"/>
      <c r="E37" s="55"/>
      <c r="G37" s="42"/>
      <c r="H37" s="6">
        <v>80</v>
      </c>
      <c r="L37" s="6">
        <f>DAY(G37)</f>
        <v>0</v>
      </c>
      <c r="M37" s="6">
        <f>MONTH(G37)</f>
        <v>1</v>
      </c>
      <c r="N37" s="6">
        <f>YEAR(G37)</f>
        <v>1900</v>
      </c>
    </row>
    <row r="38" spans="1:21" ht="29.25" customHeight="1">
      <c r="A38" s="53" t="s">
        <v>24</v>
      </c>
      <c r="B38" s="54"/>
      <c r="C38" s="54"/>
      <c r="D38" s="54"/>
      <c r="E38" s="55"/>
      <c r="G38" s="43"/>
      <c r="H38" s="6" t="s">
        <v>25</v>
      </c>
    </row>
    <row r="39" spans="1:21" ht="29.25" customHeight="1">
      <c r="A39" s="86" t="s">
        <v>26</v>
      </c>
      <c r="B39" s="87"/>
      <c r="C39" s="87"/>
      <c r="D39" s="87"/>
      <c r="E39" s="88"/>
      <c r="G39" s="33" t="str">
        <f>IF((ISBLANK(G38))," ",IF(G38=A46,G46,IF(G38=A47,G47,IF(G38=A48,G48,IF(G38=A49,G49,IF(G38=A50,G50,IF(G38=A51,G51,"Insert predicted date")))))))</f>
        <v xml:space="preserve"> </v>
      </c>
      <c r="H39" s="34" t="str">
        <f>IF((ISBLANK(G38))," ",IF(G39&gt;Rules!A12,"Training must be completed against the latest version of the curriculum"," "))</f>
        <v xml:space="preserve"> </v>
      </c>
    </row>
    <row r="40" spans="1:21" ht="13.5" customHeight="1"/>
    <row r="41" spans="1:21" ht="29.25" customHeight="1">
      <c r="A41" s="73" t="str">
        <f>IF(G17=Rules!A11,"At the end of training application to the Specialist Register will occur via the CESR (Combined Programme) route"," ")</f>
        <v xml:space="preserve"> </v>
      </c>
      <c r="B41" s="73"/>
      <c r="C41" s="73"/>
      <c r="D41" s="73"/>
      <c r="E41" s="73"/>
      <c r="F41" s="73"/>
      <c r="G41" s="73"/>
      <c r="H41" s="73"/>
      <c r="I41" s="73"/>
      <c r="J41" s="73"/>
    </row>
    <row r="42" spans="1:21" ht="41.25" customHeight="1">
      <c r="A42" s="72" t="s">
        <v>27</v>
      </c>
      <c r="B42" s="72"/>
      <c r="C42" s="72"/>
      <c r="D42" s="72"/>
      <c r="E42" s="72"/>
      <c r="F42" s="72"/>
      <c r="G42" s="72"/>
      <c r="H42" s="72"/>
      <c r="I42" s="72"/>
      <c r="J42" s="72"/>
    </row>
    <row r="44" spans="1:21">
      <c r="A44" s="30" t="s">
        <v>28</v>
      </c>
    </row>
    <row r="45" spans="1:21">
      <c r="A45" s="66" t="s">
        <v>29</v>
      </c>
      <c r="B45" s="67"/>
      <c r="C45" s="68"/>
      <c r="D45" s="66" t="s">
        <v>16</v>
      </c>
      <c r="E45" s="67"/>
      <c r="F45" s="68"/>
      <c r="G45" s="31" t="s">
        <v>30</v>
      </c>
      <c r="L45" s="32" t="s">
        <v>17</v>
      </c>
      <c r="M45" s="32" t="s">
        <v>16</v>
      </c>
      <c r="N45" s="32" t="s">
        <v>31</v>
      </c>
      <c r="O45" s="32" t="s">
        <v>32</v>
      </c>
      <c r="P45" s="32" t="s">
        <v>33</v>
      </c>
      <c r="Q45" s="32" t="s">
        <v>34</v>
      </c>
      <c r="R45" s="32" t="s">
        <v>35</v>
      </c>
      <c r="S45" s="32" t="s">
        <v>36</v>
      </c>
      <c r="T45" s="32" t="s">
        <v>37</v>
      </c>
      <c r="U45" s="32" t="s">
        <v>38</v>
      </c>
    </row>
    <row r="46" spans="1:21">
      <c r="A46" s="57">
        <v>100</v>
      </c>
      <c r="B46" s="64"/>
      <c r="C46" s="65"/>
      <c r="D46" s="69">
        <f t="shared" ref="D46:D51" si="5">ROUND(($G$35/A46)*100,2)</f>
        <v>0</v>
      </c>
      <c r="E46" s="70"/>
      <c r="F46" s="71"/>
      <c r="G46" s="35" t="str">
        <f t="shared" ref="G46:G51" si="6">IF($G$37&gt;0,DATE(U46,T46,Q46)," ")</f>
        <v xml:space="preserve"> </v>
      </c>
      <c r="L46" s="32">
        <f t="shared" ref="L46:L53" si="7">ROUND(D46/12,0)</f>
        <v>0</v>
      </c>
      <c r="M46" s="32">
        <f t="shared" ref="M46:M53" si="8">ROUNDDOWN(D46-(L46*12),0)</f>
        <v>0</v>
      </c>
      <c r="N46" s="32">
        <f t="shared" ref="N46:N53" si="9">ROUND((D46-(L46*12)-M46)*(365/12),0)</f>
        <v>0</v>
      </c>
      <c r="O46" s="32">
        <f t="shared" ref="O46:O53" si="10">$L$37+N46</f>
        <v>0</v>
      </c>
      <c r="P46" s="32">
        <f>IF(O46&gt;30,1,0)</f>
        <v>0</v>
      </c>
      <c r="Q46" s="32">
        <f>IF(O46&gt;30.5,O46-30,O46)</f>
        <v>0</v>
      </c>
      <c r="R46" s="32">
        <f t="shared" ref="R46:R53" si="11">M46+$M$37+P46</f>
        <v>1</v>
      </c>
      <c r="S46" s="32">
        <f>IF(R46&gt;12,1,0)</f>
        <v>0</v>
      </c>
      <c r="T46" s="32">
        <f>R46-(S46*12)</f>
        <v>1</v>
      </c>
      <c r="U46" s="32">
        <f t="shared" ref="U46:U53" si="12">S46+L46+$N$37</f>
        <v>1900</v>
      </c>
    </row>
    <row r="47" spans="1:21">
      <c r="A47" s="57">
        <v>90</v>
      </c>
      <c r="B47" s="64"/>
      <c r="C47" s="65"/>
      <c r="D47" s="69">
        <f t="shared" si="5"/>
        <v>0</v>
      </c>
      <c r="E47" s="70"/>
      <c r="F47" s="71"/>
      <c r="G47" s="35" t="str">
        <f t="shared" si="6"/>
        <v xml:space="preserve"> </v>
      </c>
      <c r="L47" s="32">
        <f t="shared" si="7"/>
        <v>0</v>
      </c>
      <c r="M47" s="32">
        <f t="shared" si="8"/>
        <v>0</v>
      </c>
      <c r="N47" s="32">
        <f t="shared" si="9"/>
        <v>0</v>
      </c>
      <c r="O47" s="32">
        <f t="shared" si="10"/>
        <v>0</v>
      </c>
      <c r="P47" s="32">
        <f t="shared" ref="P47:P53" si="13">IF(O47&gt;30,1,0)</f>
        <v>0</v>
      </c>
      <c r="Q47" s="32">
        <f t="shared" ref="Q47:Q53" si="14">IF(O47&gt;30.5,O47-30,O47)</f>
        <v>0</v>
      </c>
      <c r="R47" s="32">
        <f t="shared" si="11"/>
        <v>1</v>
      </c>
      <c r="S47" s="32">
        <f t="shared" ref="S47:S53" si="15">IF(R47&gt;12,1,0)</f>
        <v>0</v>
      </c>
      <c r="T47" s="32">
        <f t="shared" ref="T47:T53" si="16">R47-(S47*12)</f>
        <v>1</v>
      </c>
      <c r="U47" s="32">
        <f t="shared" si="12"/>
        <v>1900</v>
      </c>
    </row>
    <row r="48" spans="1:21">
      <c r="A48" s="57">
        <v>80</v>
      </c>
      <c r="B48" s="64"/>
      <c r="C48" s="65"/>
      <c r="D48" s="69">
        <f t="shared" si="5"/>
        <v>0</v>
      </c>
      <c r="E48" s="70"/>
      <c r="F48" s="71"/>
      <c r="G48" s="35" t="str">
        <f t="shared" si="6"/>
        <v xml:space="preserve"> </v>
      </c>
      <c r="L48" s="32">
        <f t="shared" si="7"/>
        <v>0</v>
      </c>
      <c r="M48" s="32">
        <f t="shared" si="8"/>
        <v>0</v>
      </c>
      <c r="N48" s="32">
        <f t="shared" si="9"/>
        <v>0</v>
      </c>
      <c r="O48" s="32">
        <f t="shared" si="10"/>
        <v>0</v>
      </c>
      <c r="P48" s="32">
        <f t="shared" si="13"/>
        <v>0</v>
      </c>
      <c r="Q48" s="32">
        <f t="shared" si="14"/>
        <v>0</v>
      </c>
      <c r="R48" s="32">
        <f t="shared" si="11"/>
        <v>1</v>
      </c>
      <c r="S48" s="32">
        <f t="shared" si="15"/>
        <v>0</v>
      </c>
      <c r="T48" s="32">
        <f t="shared" si="16"/>
        <v>1</v>
      </c>
      <c r="U48" s="32">
        <f t="shared" si="12"/>
        <v>1900</v>
      </c>
    </row>
    <row r="49" spans="1:21">
      <c r="A49" s="57">
        <v>70</v>
      </c>
      <c r="B49" s="64"/>
      <c r="C49" s="65"/>
      <c r="D49" s="69">
        <f t="shared" si="5"/>
        <v>0</v>
      </c>
      <c r="E49" s="70"/>
      <c r="F49" s="71"/>
      <c r="G49" s="35" t="str">
        <f t="shared" si="6"/>
        <v xml:space="preserve"> </v>
      </c>
      <c r="L49" s="32">
        <f t="shared" si="7"/>
        <v>0</v>
      </c>
      <c r="M49" s="32">
        <f t="shared" si="8"/>
        <v>0</v>
      </c>
      <c r="N49" s="32">
        <f t="shared" si="9"/>
        <v>0</v>
      </c>
      <c r="O49" s="32">
        <f t="shared" si="10"/>
        <v>0</v>
      </c>
      <c r="P49" s="32">
        <f t="shared" si="13"/>
        <v>0</v>
      </c>
      <c r="Q49" s="32">
        <f t="shared" si="14"/>
        <v>0</v>
      </c>
      <c r="R49" s="32">
        <f t="shared" si="11"/>
        <v>1</v>
      </c>
      <c r="S49" s="32">
        <f t="shared" si="15"/>
        <v>0</v>
      </c>
      <c r="T49" s="32">
        <f t="shared" si="16"/>
        <v>1</v>
      </c>
      <c r="U49" s="32">
        <f t="shared" si="12"/>
        <v>1900</v>
      </c>
    </row>
    <row r="50" spans="1:21">
      <c r="A50" s="57">
        <v>60</v>
      </c>
      <c r="B50" s="64"/>
      <c r="C50" s="65"/>
      <c r="D50" s="69">
        <f t="shared" si="5"/>
        <v>0</v>
      </c>
      <c r="E50" s="70"/>
      <c r="F50" s="71"/>
      <c r="G50" s="35" t="str">
        <f t="shared" si="6"/>
        <v xml:space="preserve"> </v>
      </c>
      <c r="L50" s="32">
        <f t="shared" si="7"/>
        <v>0</v>
      </c>
      <c r="M50" s="32">
        <f t="shared" si="8"/>
        <v>0</v>
      </c>
      <c r="N50" s="32">
        <f t="shared" si="9"/>
        <v>0</v>
      </c>
      <c r="O50" s="32">
        <f t="shared" si="10"/>
        <v>0</v>
      </c>
      <c r="P50" s="32">
        <f t="shared" si="13"/>
        <v>0</v>
      </c>
      <c r="Q50" s="32">
        <f t="shared" si="14"/>
        <v>0</v>
      </c>
      <c r="R50" s="32">
        <f t="shared" si="11"/>
        <v>1</v>
      </c>
      <c r="S50" s="32">
        <f t="shared" si="15"/>
        <v>0</v>
      </c>
      <c r="T50" s="32">
        <f t="shared" si="16"/>
        <v>1</v>
      </c>
      <c r="U50" s="32">
        <f t="shared" si="12"/>
        <v>1900</v>
      </c>
    </row>
    <row r="51" spans="1:21">
      <c r="A51" s="57">
        <v>50</v>
      </c>
      <c r="B51" s="64"/>
      <c r="C51" s="65"/>
      <c r="D51" s="69">
        <f t="shared" si="5"/>
        <v>0</v>
      </c>
      <c r="E51" s="70"/>
      <c r="F51" s="71"/>
      <c r="G51" s="35" t="str">
        <f t="shared" si="6"/>
        <v xml:space="preserve"> </v>
      </c>
      <c r="L51" s="32">
        <f t="shared" si="7"/>
        <v>0</v>
      </c>
      <c r="M51" s="32">
        <f t="shared" si="8"/>
        <v>0</v>
      </c>
      <c r="N51" s="32">
        <f t="shared" si="9"/>
        <v>0</v>
      </c>
      <c r="O51" s="32">
        <f t="shared" si="10"/>
        <v>0</v>
      </c>
      <c r="P51" s="32">
        <f t="shared" si="13"/>
        <v>0</v>
      </c>
      <c r="Q51" s="32">
        <f t="shared" si="14"/>
        <v>0</v>
      </c>
      <c r="R51" s="32">
        <f t="shared" si="11"/>
        <v>1</v>
      </c>
      <c r="S51" s="32">
        <f t="shared" si="15"/>
        <v>0</v>
      </c>
      <c r="T51" s="32">
        <f t="shared" si="16"/>
        <v>1</v>
      </c>
      <c r="U51" s="32">
        <f t="shared" si="12"/>
        <v>1900</v>
      </c>
    </row>
    <row r="52" spans="1:21">
      <c r="L52" s="32">
        <f t="shared" si="7"/>
        <v>0</v>
      </c>
      <c r="M52" s="32">
        <f t="shared" si="8"/>
        <v>0</v>
      </c>
      <c r="N52" s="32">
        <f t="shared" si="9"/>
        <v>0</v>
      </c>
      <c r="O52" s="32">
        <f t="shared" si="10"/>
        <v>0</v>
      </c>
      <c r="P52" s="32">
        <f t="shared" si="13"/>
        <v>0</v>
      </c>
      <c r="Q52" s="32">
        <f t="shared" si="14"/>
        <v>0</v>
      </c>
      <c r="R52" s="32">
        <f t="shared" si="11"/>
        <v>1</v>
      </c>
      <c r="S52" s="32">
        <f t="shared" si="15"/>
        <v>0</v>
      </c>
      <c r="T52" s="32">
        <f t="shared" si="16"/>
        <v>1</v>
      </c>
      <c r="U52" s="32">
        <f t="shared" si="12"/>
        <v>1900</v>
      </c>
    </row>
    <row r="53" spans="1:21">
      <c r="L53" s="32">
        <f t="shared" si="7"/>
        <v>0</v>
      </c>
      <c r="M53" s="32">
        <f t="shared" si="8"/>
        <v>0</v>
      </c>
      <c r="N53" s="32">
        <f t="shared" si="9"/>
        <v>0</v>
      </c>
      <c r="O53" s="32">
        <f t="shared" si="10"/>
        <v>0</v>
      </c>
      <c r="P53" s="32">
        <f t="shared" si="13"/>
        <v>0</v>
      </c>
      <c r="Q53" s="32">
        <f t="shared" si="14"/>
        <v>0</v>
      </c>
      <c r="R53" s="32">
        <f t="shared" si="11"/>
        <v>1</v>
      </c>
      <c r="S53" s="32">
        <f t="shared" si="15"/>
        <v>0</v>
      </c>
      <c r="T53" s="32">
        <f t="shared" si="16"/>
        <v>1</v>
      </c>
      <c r="U53" s="32">
        <f t="shared" si="12"/>
        <v>1900</v>
      </c>
    </row>
    <row r="59" spans="1:21" ht="14.25" customHeight="1"/>
    <row r="60" spans="1:21" hidden="1"/>
    <row r="61" spans="1:21" hidden="1"/>
    <row r="62" spans="1:21" hidden="1">
      <c r="A62" s="3" t="s">
        <v>39</v>
      </c>
      <c r="B62" s="3" t="s">
        <v>40</v>
      </c>
    </row>
    <row r="63" spans="1:21" hidden="1">
      <c r="A63" s="1" t="s">
        <v>18</v>
      </c>
      <c r="B63" s="1"/>
    </row>
    <row r="64" spans="1:21" hidden="1">
      <c r="A64" s="1" t="s">
        <v>41</v>
      </c>
      <c r="B64" s="1">
        <v>0</v>
      </c>
    </row>
    <row r="65" spans="1:2" hidden="1">
      <c r="A65" s="1" t="s">
        <v>42</v>
      </c>
      <c r="B65" s="1" t="s">
        <v>43</v>
      </c>
    </row>
    <row r="66" spans="1:2" hidden="1">
      <c r="A66" s="1" t="s">
        <v>44</v>
      </c>
      <c r="B66" s="1">
        <v>0</v>
      </c>
    </row>
    <row r="67" spans="1:2" hidden="1">
      <c r="A67" s="1" t="s">
        <v>45</v>
      </c>
      <c r="B67" s="1">
        <v>0</v>
      </c>
    </row>
    <row r="68" spans="1:2" hidden="1">
      <c r="A68" s="1" t="s">
        <v>46</v>
      </c>
      <c r="B68" s="1" t="s">
        <v>43</v>
      </c>
    </row>
    <row r="69" spans="1:2" hidden="1">
      <c r="A69" s="1" t="s">
        <v>47</v>
      </c>
      <c r="B69" s="1">
        <v>0</v>
      </c>
    </row>
    <row r="70" spans="1:2" hidden="1">
      <c r="A70" s="1" t="s">
        <v>48</v>
      </c>
      <c r="B70" s="1">
        <v>0</v>
      </c>
    </row>
    <row r="71" spans="1:2" hidden="1">
      <c r="A71" s="5" t="s">
        <v>49</v>
      </c>
      <c r="B71" s="5">
        <v>0</v>
      </c>
    </row>
    <row r="72" spans="1:2" hidden="1"/>
    <row r="73" spans="1:2" hidden="1"/>
    <row r="74" spans="1:2" hidden="1"/>
  </sheetData>
  <mergeCells count="38">
    <mergeCell ref="A42:J42"/>
    <mergeCell ref="A41:J41"/>
    <mergeCell ref="G15:G16"/>
    <mergeCell ref="H15:H16"/>
    <mergeCell ref="A31:I31"/>
    <mergeCell ref="A15:C15"/>
    <mergeCell ref="D15:F15"/>
    <mergeCell ref="I15:I16"/>
    <mergeCell ref="A34:E34"/>
    <mergeCell ref="A33:E33"/>
    <mergeCell ref="A39:E39"/>
    <mergeCell ref="A38:E38"/>
    <mergeCell ref="A51:C51"/>
    <mergeCell ref="D45:F45"/>
    <mergeCell ref="D46:F46"/>
    <mergeCell ref="D47:F47"/>
    <mergeCell ref="D48:F48"/>
    <mergeCell ref="D49:F49"/>
    <mergeCell ref="D50:F50"/>
    <mergeCell ref="A45:C45"/>
    <mergeCell ref="A46:C46"/>
    <mergeCell ref="D51:F51"/>
    <mergeCell ref="A49:C49"/>
    <mergeCell ref="A50:C50"/>
    <mergeCell ref="A47:C47"/>
    <mergeCell ref="A48:C48"/>
    <mergeCell ref="A7:J7"/>
    <mergeCell ref="A8:J8"/>
    <mergeCell ref="A9:J9"/>
    <mergeCell ref="A35:E35"/>
    <mergeCell ref="A37:E37"/>
    <mergeCell ref="A11:E11"/>
    <mergeCell ref="J15:J16"/>
    <mergeCell ref="G11:I11"/>
    <mergeCell ref="G13:I13"/>
    <mergeCell ref="G12:I12"/>
    <mergeCell ref="A12:E12"/>
    <mergeCell ref="A13:E13"/>
  </mergeCells>
  <conditionalFormatting sqref="G17:H29">
    <cfRule type="expression" dxfId="1" priority="3" stopIfTrue="1">
      <formula>F17&gt;1</formula>
    </cfRule>
  </conditionalFormatting>
  <conditionalFormatting sqref="G39">
    <cfRule type="containsText" dxfId="0" priority="1" stopIfTrue="1" operator="containsText" text="Insert predicted date">
      <formula>NOT(ISERROR(SEARCH("Insert predicted date",G39)))</formula>
    </cfRule>
  </conditionalFormatting>
  <dataValidations xWindow="565" yWindow="700" count="16">
    <dataValidation allowBlank="1" showInputMessage="1" showErrorMessage="1" promptTitle="Percentage of your next post" prompt="Please complete this box with the percentage of your next placement.  Full-time is 100%.  Your placement should not be at less than 50% of full-time." sqref="G38" xr:uid="{AE84112E-C107-4FD3-83A7-19BAA9012998}"/>
    <dataValidation type="whole" allowBlank="1" showInputMessage="1" showErrorMessage="1" errorTitle="Day" error="Insert the day portion of your start date here.  Value should be between 1 and 31." sqref="A17" xr:uid="{02CF194B-EE2F-4B03-B78C-C067CA465682}">
      <formula1>1</formula1>
      <formula2>31</formula2>
    </dataValidation>
    <dataValidation type="whole" allowBlank="1" showInputMessage="1" showErrorMessage="1" errorTitle="Month" error="Insert the month portion of your start date here. Please enter a value between 1 and 12" sqref="B17" xr:uid="{F286AF44-559F-4B7C-B162-025DCB660D1B}">
      <formula1>1</formula1>
      <formula2>12</formula2>
    </dataValidation>
    <dataValidation allowBlank="1" showInputMessage="1" showErrorMessage="1" errorTitle="Year" error="Please enter the year you started the placement here in 2 digit format eg for the year 2012 insert 12._x000a_" sqref="C17" xr:uid="{967BB194-A4BC-4260-BA34-495A17CF5CC1}"/>
    <dataValidation allowBlank="1" showInputMessage="1" showErrorMessage="1" errorTitle="Day" error="Insert the day portion of your end date here.  Value should be between 1 and 31." sqref="D17" xr:uid="{F76AEAC9-0E54-4235-B2B9-8C89039D1E09}"/>
    <dataValidation allowBlank="1" showInputMessage="1" showErrorMessage="1" errorTitle="Month" error="Insert the month portion of your start date here. Please enter a value between 1 and 12" sqref="E17" xr:uid="{9A004934-5923-46CA-B470-F9F7CF6BB530}"/>
    <dataValidation allowBlank="1" showInputMessage="1" showErrorMessage="1" errorTitle="Year" error="Please enter the year you completed the placement here in 2 digit format eg for the year 2012 insert 12." sqref="F17" xr:uid="{AF7F40D1-11CF-4AA2-8FAD-EF04453A66D1}"/>
    <dataValidation type="whole" errorStyle="information" operator="lessThanOrEqual" allowBlank="1" showInputMessage="1" showErrorMessage="1" promptTitle="Whole time equivalent" prompt="Full-time is 100%" sqref="H17" xr:uid="{06725A0B-E26E-4EF7-8835-6AF2E5EA163E}">
      <formula1>100</formula1>
    </dataValidation>
    <dataValidation allowBlank="1" showInputMessage="1" showErrorMessage="1" promptTitle="Months of credit attained" prompt="This is pulled from your training history completed above." sqref="G34" xr:uid="{4417278B-5142-46EC-9F6E-0469C88E911A}"/>
    <dataValidation type="date" allowBlank="1" showInputMessage="1" showErrorMessage="1" promptTitle="Start date of your next post" prompt="Please enter the start date of your next post" sqref="G37" xr:uid="{754AECA8-6F37-4673-8B2B-01AC684A994D}">
      <formula1>35278</formula1>
      <formula2>65959</formula2>
    </dataValidation>
    <dataValidation allowBlank="1" showInputMessage="1" showErrorMessage="1" promptTitle="Predicted completion date" prompt="This predicted completion date is based on the entered information and the length of training recommended for the training programme by the JRCPTB" sqref="G39" xr:uid="{C875CFA4-94E3-40BB-8598-33478161FF76}"/>
    <dataValidation allowBlank="1" showInputMessage="1" showErrorMessage="1" promptTitle="Length of Programme" prompt="Please input (in months) the length of your training programme. Include any additional months if your training programme has been extended. If you are unsure please leave blank and the JRCPTB will complete this section. " sqref="G33" xr:uid="{8C24EDF9-5810-4053-85FC-0567DA7B8F9A}"/>
    <dataValidation type="whole" errorStyle="information" operator="lessThanOrEqual" allowBlank="1" showInputMessage="1" showErrorMessage="1" promptTitle="Whole time equivalent" sqref="H18:H29" xr:uid="{7AA8422F-C972-4F15-90B4-54357E55A9A5}">
      <formula1>100</formula1>
    </dataValidation>
    <dataValidation type="whole" allowBlank="1" showInputMessage="1" showErrorMessage="1" sqref="A18:A29" xr:uid="{28B5CC66-460F-4CFE-83E5-6E3FC903C425}">
      <formula1>1</formula1>
      <formula2>31</formula2>
    </dataValidation>
    <dataValidation type="whole" allowBlank="1" showInputMessage="1" showErrorMessage="1" errorTitle="Month" error="Please enter a value between 1 and 12" sqref="B18:B29" xr:uid="{00C29E5B-5E50-46BD-AF90-32DA6CD8C3ED}">
      <formula1>1</formula1>
      <formula2>12</formula2>
    </dataValidation>
    <dataValidation type="list" allowBlank="1" showInputMessage="1" showErrorMessage="1" sqref="G17:G29" xr:uid="{DBAAB96E-066B-45E2-8DBD-E817ADC5232A}">
      <formula1>$A$63:$A$71</formula1>
    </dataValidation>
  </dataValidations>
  <pageMargins left="0.7" right="0.7" top="0.75" bottom="0.75" header="0.3" footer="0.3"/>
  <pageSetup paperSize="9" scale="71" orientation="portrait" r:id="rId1"/>
  <colBreaks count="1" manualBreakCount="1">
    <brk id="10" max="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9497F-A3CD-4A6E-A839-0C0BAF9F0112}">
  <dimension ref="A1:B12"/>
  <sheetViews>
    <sheetView workbookViewId="0">
      <selection activeCell="A12" sqref="A12"/>
    </sheetView>
  </sheetViews>
  <sheetFormatPr defaultRowHeight="14.25"/>
  <cols>
    <col min="1" max="1" width="76.875" bestFit="1" customWidth="1"/>
    <col min="2" max="2" width="21.375" bestFit="1" customWidth="1"/>
  </cols>
  <sheetData>
    <row r="1" spans="1:2" ht="15">
      <c r="A1" s="2" t="s">
        <v>50</v>
      </c>
    </row>
    <row r="2" spans="1:2">
      <c r="A2" s="3" t="s">
        <v>39</v>
      </c>
      <c r="B2" s="3" t="s">
        <v>40</v>
      </c>
    </row>
    <row r="3" spans="1:2">
      <c r="A3" s="1" t="s">
        <v>18</v>
      </c>
      <c r="B3" s="1"/>
    </row>
    <row r="4" spans="1:2">
      <c r="A4" s="1" t="s">
        <v>41</v>
      </c>
      <c r="B4" s="1">
        <v>0</v>
      </c>
    </row>
    <row r="5" spans="1:2">
      <c r="A5" s="1" t="s">
        <v>42</v>
      </c>
      <c r="B5" s="1" t="s">
        <v>43</v>
      </c>
    </row>
    <row r="6" spans="1:2">
      <c r="A6" s="1" t="s">
        <v>44</v>
      </c>
      <c r="B6" s="1">
        <v>0</v>
      </c>
    </row>
    <row r="7" spans="1:2">
      <c r="A7" s="1" t="s">
        <v>45</v>
      </c>
      <c r="B7" s="1">
        <v>0</v>
      </c>
    </row>
    <row r="8" spans="1:2">
      <c r="A8" s="1" t="s">
        <v>46</v>
      </c>
      <c r="B8" s="1" t="s">
        <v>43</v>
      </c>
    </row>
    <row r="9" spans="1:2">
      <c r="A9" s="1" t="s">
        <v>47</v>
      </c>
      <c r="B9" s="1">
        <v>0</v>
      </c>
    </row>
    <row r="10" spans="1:2">
      <c r="A10" s="1" t="s">
        <v>48</v>
      </c>
      <c r="B10" s="1">
        <v>0</v>
      </c>
    </row>
    <row r="11" spans="1:2">
      <c r="A11" s="5" t="s">
        <v>49</v>
      </c>
      <c r="B11" s="5">
        <v>0</v>
      </c>
    </row>
    <row r="12" spans="1:2">
      <c r="A12" s="4">
        <v>42369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F74A76F13354090D2D9BBAB75C81A" ma:contentTypeVersion="8" ma:contentTypeDescription="Create a new document." ma:contentTypeScope="" ma:versionID="43d5e7963e70da810c9adc07dc9440c8">
  <xsd:schema xmlns:xsd="http://www.w3.org/2001/XMLSchema" xmlns:xs="http://www.w3.org/2001/XMLSchema" xmlns:p="http://schemas.microsoft.com/office/2006/metadata/properties" xmlns:ns1="http://schemas.microsoft.com/sharepoint/v3" xmlns:ns2="cad78267-be83-459a-b0cc-4b08b9088f2a" xmlns:ns3="0a28b0d2-7e10-4e8c-8ad3-5eabbf4f8b8b" targetNamespace="http://schemas.microsoft.com/office/2006/metadata/properties" ma:root="true" ma:fieldsID="d3a0602ec560939100cfd2288ca21e7c" ns1:_="" ns2:_="" ns3:_="">
    <xsd:import namespace="http://schemas.microsoft.com/sharepoint/v3"/>
    <xsd:import namespace="cad78267-be83-459a-b0cc-4b08b9088f2a"/>
    <xsd:import namespace="0a28b0d2-7e10-4e8c-8ad3-5eabbf4f8b8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d78267-be83-459a-b0cc-4b08b9088f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28b0d2-7e10-4e8c-8ad3-5eabbf4f8b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20EFBD-1092-4D71-AC2C-081A1184D98B}"/>
</file>

<file path=customXml/itemProps2.xml><?xml version="1.0" encoding="utf-8"?>
<ds:datastoreItem xmlns:ds="http://schemas.openxmlformats.org/officeDocument/2006/customXml" ds:itemID="{BA200E2E-9C34-4DCD-A737-C57C7C174EDC}"/>
</file>

<file path=docProps/app.xml><?xml version="1.0" encoding="utf-8"?>
<Properties xmlns="http://schemas.openxmlformats.org/officeDocument/2006/extended-properties" xmlns:vt="http://schemas.openxmlformats.org/officeDocument/2006/docPropsVTypes">
  <Application>Microsoft Excel Online</Application>
  <Manager/>
  <Company>Royal College of Physicians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Kirstin Barnett</dc:creator>
  <cp:keywords/>
  <dc:description/>
  <cp:lastModifiedBy>X</cp:lastModifiedBy>
  <cp:revision/>
  <dcterms:created xsi:type="dcterms:W3CDTF">2013-03-01T13:09:09Z</dcterms:created>
  <dcterms:modified xsi:type="dcterms:W3CDTF">2025-02-04T11:29:08Z</dcterms:modified>
  <cp:category/>
  <cp:contentStatus/>
</cp:coreProperties>
</file>